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ipjcb\Desktop\Nueva carpeta\"/>
    </mc:Choice>
  </mc:AlternateContent>
  <bookViews>
    <workbookView xWindow="480" yWindow="30" windowWidth="15480" windowHeight="11640"/>
  </bookViews>
  <sheets>
    <sheet name="INV IVA NO SUBV" sheetId="2" r:id="rId1"/>
  </sheets>
  <definedNames>
    <definedName name="_xlnm.Print_Area" localSheetId="0">'INV IVA NO SUBV'!$A$1:$K$34</definedName>
  </definedNames>
  <calcPr calcId="162913"/>
</workbook>
</file>

<file path=xl/calcChain.xml><?xml version="1.0" encoding="utf-8"?>
<calcChain xmlns="http://schemas.openxmlformats.org/spreadsheetml/2006/main">
  <c r="J18" i="2" l="1"/>
  <c r="K16" i="2" s="1"/>
  <c r="J17" i="2"/>
  <c r="K30" i="2"/>
  <c r="D9" i="2"/>
  <c r="F23" i="2" s="1"/>
  <c r="W9" i="2"/>
  <c r="X9" i="2" s="1"/>
  <c r="T5" i="2" s="1"/>
  <c r="C32" i="2"/>
  <c r="D32" i="2" s="1"/>
  <c r="D31" i="2"/>
  <c r="E31" i="2"/>
  <c r="E32" i="2"/>
  <c r="S9" i="2"/>
  <c r="S7" i="2"/>
  <c r="S6" i="2"/>
  <c r="G31" i="2"/>
  <c r="C26" i="2"/>
  <c r="R16" i="2"/>
  <c r="K17" i="2" l="1"/>
  <c r="F32" i="2"/>
  <c r="T6" i="2"/>
  <c r="T8" i="2" s="1"/>
  <c r="T7" i="2"/>
  <c r="T11" i="2"/>
  <c r="K32" i="2"/>
  <c r="T17" i="2"/>
  <c r="S14" i="2"/>
  <c r="C23" i="2"/>
  <c r="K18" i="2"/>
  <c r="K19" i="2" s="1"/>
  <c r="R17" i="2"/>
  <c r="U14" i="2"/>
  <c r="U15" i="2" s="1"/>
  <c r="U18" i="2" s="1"/>
  <c r="T16" i="2"/>
  <c r="F24" i="2"/>
  <c r="K5" i="2"/>
  <c r="C24" i="2"/>
  <c r="U17" i="2" l="1"/>
  <c r="U16" i="2"/>
  <c r="V18" i="2" s="1"/>
  <c r="S17" i="2"/>
  <c r="S16" i="2"/>
  <c r="K10" i="2"/>
  <c r="K12" i="2"/>
  <c r="K7" i="2"/>
  <c r="K8" i="2"/>
  <c r="G32" i="2"/>
  <c r="H32" i="2"/>
  <c r="T9" i="2"/>
  <c r="T10" i="2" s="1"/>
  <c r="X5" i="2" s="1"/>
  <c r="X6" i="2" l="1"/>
  <c r="G21" i="2" s="1"/>
  <c r="D21" i="2"/>
  <c r="H21" i="2" l="1"/>
  <c r="D24" i="2"/>
  <c r="D26" i="2"/>
  <c r="H26" i="2" s="1"/>
  <c r="U11" i="2" s="1"/>
  <c r="V11" i="2" s="1"/>
  <c r="D23" i="2"/>
  <c r="D28" i="2" s="1"/>
  <c r="G24" i="2"/>
  <c r="G23" i="2"/>
  <c r="G28" i="2" s="1"/>
  <c r="V12" i="2" l="1"/>
  <c r="U5" i="2"/>
  <c r="H23" i="2"/>
  <c r="H24" i="2"/>
  <c r="H28" i="2" l="1"/>
  <c r="H33" i="2" s="1"/>
  <c r="F33" i="2" s="1"/>
  <c r="U7" i="2"/>
  <c r="U6" i="2"/>
  <c r="U8" i="2" s="1"/>
  <c r="H34" i="2" l="1"/>
  <c r="U9" i="2"/>
  <c r="U10" i="2"/>
  <c r="G33" i="2"/>
  <c r="G34" i="2" s="1"/>
  <c r="C33" i="2"/>
  <c r="F34" i="2"/>
  <c r="C34" i="2" l="1"/>
  <c r="D33" i="2"/>
  <c r="D34" i="2" s="1"/>
  <c r="E33" i="2"/>
  <c r="E34" i="2" s="1"/>
</calcChain>
</file>

<file path=xl/sharedStrings.xml><?xml version="1.0" encoding="utf-8"?>
<sst xmlns="http://schemas.openxmlformats.org/spreadsheetml/2006/main" count="88" uniqueCount="69">
  <si>
    <t>% Aport Ayunt</t>
  </si>
  <si>
    <t>% Aport Diput</t>
  </si>
  <si>
    <t>Iva Subvencionable</t>
  </si>
  <si>
    <t>Suma</t>
  </si>
  <si>
    <t>Total</t>
  </si>
  <si>
    <t>GG</t>
  </si>
  <si>
    <t>BI</t>
  </si>
  <si>
    <t>Iva</t>
  </si>
  <si>
    <t>Iva no subvencionable</t>
  </si>
  <si>
    <t>Cálculo de la Inversión</t>
  </si>
  <si>
    <t>Redacción proyecto</t>
  </si>
  <si>
    <t>P.E.M.</t>
  </si>
  <si>
    <t>Importe Inversión</t>
  </si>
  <si>
    <t>Datos de Partida (Se rellenan las casillas amarillas)</t>
  </si>
  <si>
    <t>P. E. M. Total</t>
  </si>
  <si>
    <t>Subv 100% Iva</t>
  </si>
  <si>
    <t>Subv ? % Iva</t>
  </si>
  <si>
    <t>Diput.</t>
  </si>
  <si>
    <t>Ayun</t>
  </si>
  <si>
    <t>Resto Capítulos P.E.M.</t>
  </si>
  <si>
    <t>Si Iva Subv</t>
  </si>
  <si>
    <t>Si 100% iva No subv</t>
  </si>
  <si>
    <t xml:space="preserve">Iva </t>
  </si>
  <si>
    <t>B.Imponible</t>
  </si>
  <si>
    <t>Total Ayunt</t>
  </si>
  <si>
    <t>Gastos Generales</t>
  </si>
  <si>
    <t>Beneficio Industrial</t>
  </si>
  <si>
    <t>Importe Cap. Abastecimiento P.E.M.</t>
  </si>
  <si>
    <t>% Abast</t>
  </si>
  <si>
    <t>% Resto</t>
  </si>
  <si>
    <t>Ayunt</t>
  </si>
  <si>
    <t>Diput</t>
  </si>
  <si>
    <t>Hoja Resumen Capítulo Abastecimiento</t>
  </si>
  <si>
    <t>Hoja Resumen Resto Capítulos</t>
  </si>
  <si>
    <t>Hoja Resumen Total Proyecto</t>
  </si>
  <si>
    <t>I.V.A. no subv.</t>
  </si>
  <si>
    <t>Base Imponible</t>
  </si>
  <si>
    <t>Aport Diput</t>
  </si>
  <si>
    <t>Aport Ayto</t>
  </si>
  <si>
    <t>Total Inversión</t>
  </si>
  <si>
    <r>
      <t xml:space="preserve">Cáclulo de la Inversión cuando </t>
    </r>
    <r>
      <rPr>
        <b/>
        <sz val="12"/>
        <rFont val="Arial"/>
        <family val="2"/>
      </rPr>
      <t>contrata el Ayuntamiento</t>
    </r>
    <r>
      <rPr>
        <b/>
        <sz val="8"/>
        <rFont val="Arial"/>
        <family val="2"/>
      </rPr>
      <t xml:space="preserve">, y el </t>
    </r>
    <r>
      <rPr>
        <b/>
        <sz val="8"/>
        <color indexed="14"/>
        <rFont val="Arial"/>
        <family val="2"/>
      </rPr>
      <t>100% de las Unidades de Obra son de Abastecimiento.</t>
    </r>
  </si>
  <si>
    <t>IVA 100% No subven</t>
  </si>
  <si>
    <r>
      <t xml:space="preserve">Cálculo de la Inversión </t>
    </r>
    <r>
      <rPr>
        <b/>
        <sz val="12"/>
        <color indexed="12"/>
        <rFont val="Arial"/>
        <family val="2"/>
      </rPr>
      <t>Mínima</t>
    </r>
    <r>
      <rPr>
        <sz val="10"/>
        <color indexed="12"/>
        <rFont val="Arial"/>
        <family val="2"/>
      </rPr>
      <t xml:space="preserve"> </t>
    </r>
    <r>
      <rPr>
        <b/>
        <sz val="10"/>
        <color indexed="12"/>
        <rFont val="Arial"/>
        <family val="2"/>
      </rPr>
      <t xml:space="preserve">cuando </t>
    </r>
    <r>
      <rPr>
        <b/>
        <sz val="16"/>
        <color indexed="12"/>
        <rFont val="Arial"/>
        <family val="2"/>
      </rPr>
      <t>contrata el Ayuntamiento</t>
    </r>
    <r>
      <rPr>
        <b/>
        <sz val="10"/>
        <color indexed="12"/>
        <rFont val="Arial"/>
        <family val="2"/>
      </rPr>
      <t xml:space="preserve">, </t>
    </r>
    <r>
      <rPr>
        <b/>
        <sz val="10"/>
        <color indexed="10"/>
        <rFont val="Arial"/>
        <family val="2"/>
      </rPr>
      <t>y es una obra mixta en la que parte de las Unidades de Obra son de Abastecimiento</t>
    </r>
    <r>
      <rPr>
        <b/>
        <sz val="10"/>
        <color indexed="12"/>
        <rFont val="Arial"/>
        <family val="2"/>
      </rPr>
      <t>.</t>
    </r>
  </si>
  <si>
    <t>Inversión mínima</t>
  </si>
  <si>
    <t>Inver. Calculada</t>
  </si>
  <si>
    <t>Suma aportaciones</t>
  </si>
  <si>
    <t>SOLICITADO</t>
  </si>
  <si>
    <t>inver Minima</t>
  </si>
  <si>
    <t>Exceso</t>
  </si>
  <si>
    <t>81 CANTALAPIEDRA</t>
  </si>
  <si>
    <t>1110 Hab</t>
  </si>
  <si>
    <t>TIPO II</t>
  </si>
  <si>
    <t>OBRAS IVA NO SUBVENCIONABLE</t>
  </si>
  <si>
    <t>TIPO INVERSIÓN</t>
  </si>
  <si>
    <t>CODIGO</t>
  </si>
  <si>
    <t>DESCRIPCION</t>
  </si>
  <si>
    <t>I</t>
  </si>
  <si>
    <t>ABASTECIMIENTO DE AGUA</t>
  </si>
  <si>
    <t>CAPTACIÓN</t>
  </si>
  <si>
    <t>CAPTACIÓN DE RÍOS (PRESAS, AZUD...)</t>
  </si>
  <si>
    <t>OTRAS CAPTACIONES</t>
  </si>
  <si>
    <t>POTABILIZADORA</t>
  </si>
  <si>
    <t>DEPÓSITOS</t>
  </si>
  <si>
    <t>CONDUCCIONES</t>
  </si>
  <si>
    <t>IMPULSIÓN</t>
  </si>
  <si>
    <t>URBANIZACIÓN BÁSICA</t>
  </si>
  <si>
    <t>REDES DOMICILIARIAS</t>
  </si>
  <si>
    <t>RED DE DISTRIBUCIÓN</t>
  </si>
  <si>
    <t>Subvención Diputación + Adicional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</si>
</sst>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0.00000"/>
  </numFmts>
  <fonts count="36" x14ac:knownFonts="1">
    <font>
      <sz val="10"/>
      <name val="Arial"/>
    </font>
    <font>
      <sz val="8"/>
      <name val="Arial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color indexed="9"/>
      <name val="Arial"/>
      <family val="2"/>
    </font>
    <font>
      <sz val="9"/>
      <color indexed="57"/>
      <name val="Arial"/>
      <family val="2"/>
    </font>
    <font>
      <sz val="10"/>
      <color indexed="57"/>
      <name val="Arial"/>
      <family val="2"/>
    </font>
    <font>
      <b/>
      <sz val="9"/>
      <color indexed="57"/>
      <name val="Arial"/>
      <family val="2"/>
    </font>
    <font>
      <sz val="9"/>
      <color indexed="62"/>
      <name val="Arial"/>
      <family val="2"/>
    </font>
    <font>
      <b/>
      <sz val="9"/>
      <color indexed="62"/>
      <name val="Arial"/>
      <family val="2"/>
    </font>
    <font>
      <sz val="10"/>
      <color indexed="9"/>
      <name val="Arial"/>
      <family val="2"/>
    </font>
    <font>
      <sz val="12"/>
      <color indexed="9"/>
      <name val="Arial"/>
      <family val="2"/>
    </font>
    <font>
      <b/>
      <sz val="7"/>
      <color indexed="9"/>
      <name val="Arial"/>
      <family val="2"/>
    </font>
    <font>
      <b/>
      <sz val="10"/>
      <color indexed="9"/>
      <name val="Arial"/>
      <family val="2"/>
    </font>
    <font>
      <sz val="8"/>
      <color indexed="9"/>
      <name val="Arial"/>
      <family val="2"/>
    </font>
    <font>
      <sz val="8"/>
      <color indexed="53"/>
      <name val="Arial"/>
      <family val="2"/>
    </font>
    <font>
      <sz val="8"/>
      <color indexed="60"/>
      <name val="Arial"/>
      <family val="2"/>
    </font>
    <font>
      <b/>
      <sz val="9"/>
      <color indexed="30"/>
      <name val="Arial"/>
      <family val="2"/>
    </font>
    <font>
      <b/>
      <sz val="10"/>
      <color indexed="12"/>
      <name val="Arial"/>
      <family val="2"/>
    </font>
    <font>
      <sz val="8"/>
      <name val="Arial"/>
      <family val="2"/>
    </font>
    <font>
      <b/>
      <sz val="10"/>
      <color indexed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8"/>
      <color indexed="14"/>
      <name val="Arial"/>
      <family val="2"/>
    </font>
    <font>
      <b/>
      <sz val="16"/>
      <color indexed="12"/>
      <name val="Arial"/>
      <family val="2"/>
    </font>
    <font>
      <sz val="10"/>
      <color indexed="12"/>
      <name val="Arial"/>
      <family val="2"/>
    </font>
    <font>
      <b/>
      <sz val="12"/>
      <color indexed="12"/>
      <name val="Arial"/>
      <family val="2"/>
    </font>
    <font>
      <b/>
      <sz val="9"/>
      <color indexed="10"/>
      <name val="Arial"/>
      <family val="2"/>
    </font>
    <font>
      <sz val="11"/>
      <color rgb="FF006100"/>
      <name val="Calibri"/>
      <family val="2"/>
      <scheme val="minor"/>
    </font>
    <font>
      <b/>
      <sz val="11"/>
      <name val="Calibri"/>
      <family val="2"/>
      <scheme val="minor"/>
    </font>
    <font>
      <b/>
      <shadow/>
      <sz val="9"/>
      <name val="Calibri"/>
      <family val="2"/>
    </font>
    <font>
      <sz val="9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6EFCE"/>
      </patternFill>
    </fill>
    <fill>
      <patternFill patternType="solid">
        <fgColor rgb="FFD9D9D9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2" fillId="5" borderId="0" applyNumberFormat="0" applyBorder="0" applyAlignment="0" applyProtection="0"/>
  </cellStyleXfs>
  <cellXfs count="150">
    <xf numFmtId="0" fontId="0" fillId="0" borderId="0" xfId="0"/>
    <xf numFmtId="0" fontId="33" fillId="5" borderId="27" xfId="1" applyFont="1" applyBorder="1" applyAlignment="1" applyProtection="1">
      <alignment horizontal="center" vertical="center" wrapText="1"/>
      <protection hidden="1"/>
    </xf>
    <xf numFmtId="0" fontId="33" fillId="5" borderId="28" xfId="1" applyFont="1" applyBorder="1" applyAlignment="1" applyProtection="1">
      <alignment horizontal="center" vertical="center" wrapText="1"/>
      <protection hidden="1"/>
    </xf>
    <xf numFmtId="0" fontId="34" fillId="6" borderId="27" xfId="0" applyFont="1" applyFill="1" applyBorder="1" applyAlignment="1" applyProtection="1">
      <alignment horizontal="center" vertical="center" wrapText="1"/>
      <protection hidden="1"/>
    </xf>
    <xf numFmtId="0" fontId="34" fillId="6" borderId="28" xfId="0" applyFont="1" applyFill="1" applyBorder="1" applyAlignment="1" applyProtection="1">
      <alignment horizontal="right" vertical="center" wrapText="1"/>
      <protection hidden="1"/>
    </xf>
    <xf numFmtId="0" fontId="34" fillId="6" borderId="28" xfId="0" applyFont="1" applyFill="1" applyBorder="1" applyAlignment="1" applyProtection="1">
      <alignment vertical="center" wrapText="1"/>
      <protection hidden="1"/>
    </xf>
    <xf numFmtId="0" fontId="35" fillId="0" borderId="27" xfId="0" applyFont="1" applyBorder="1" applyAlignment="1" applyProtection="1">
      <alignment horizontal="center" vertical="center" wrapText="1"/>
      <protection hidden="1"/>
    </xf>
    <xf numFmtId="0" fontId="35" fillId="0" borderId="28" xfId="0" applyFont="1" applyBorder="1" applyAlignment="1" applyProtection="1">
      <alignment horizontal="right" vertical="center" wrapText="1"/>
      <protection hidden="1"/>
    </xf>
    <xf numFmtId="0" fontId="35" fillId="0" borderId="28" xfId="0" applyFont="1" applyBorder="1" applyAlignment="1" applyProtection="1">
      <alignment vertical="center" wrapText="1"/>
      <protection hidden="1"/>
    </xf>
    <xf numFmtId="0" fontId="3" fillId="0" borderId="0" xfId="0" applyFont="1" applyProtection="1">
      <protection hidden="1"/>
    </xf>
    <xf numFmtId="4" fontId="3" fillId="0" borderId="0" xfId="0" applyNumberFormat="1" applyFont="1" applyProtection="1">
      <protection hidden="1"/>
    </xf>
    <xf numFmtId="4" fontId="5" fillId="0" borderId="0" xfId="0" applyNumberFormat="1" applyFont="1" applyProtection="1">
      <protection hidden="1"/>
    </xf>
    <xf numFmtId="0" fontId="5" fillId="0" borderId="0" xfId="0" applyFont="1" applyProtection="1">
      <protection hidden="1"/>
    </xf>
    <xf numFmtId="0" fontId="0" fillId="0" borderId="0" xfId="0" applyProtection="1">
      <protection hidden="1"/>
    </xf>
    <xf numFmtId="4" fontId="15" fillId="0" borderId="0" xfId="0" applyNumberFormat="1" applyFont="1" applyProtection="1">
      <protection hidden="1"/>
    </xf>
    <xf numFmtId="0" fontId="15" fillId="0" borderId="0" xfId="0" applyFont="1" applyProtection="1">
      <protection hidden="1"/>
    </xf>
    <xf numFmtId="0" fontId="14" fillId="0" borderId="0" xfId="0" applyFont="1" applyProtection="1">
      <protection hidden="1"/>
    </xf>
    <xf numFmtId="0" fontId="3" fillId="0" borderId="0" xfId="0" applyFont="1" applyBorder="1" applyProtection="1">
      <protection hidden="1"/>
    </xf>
    <xf numFmtId="4" fontId="5" fillId="0" borderId="0" xfId="0" applyNumberFormat="1" applyFont="1" applyBorder="1" applyProtection="1">
      <protection hidden="1"/>
    </xf>
    <xf numFmtId="4" fontId="5" fillId="0" borderId="13" xfId="0" applyNumberFormat="1" applyFont="1" applyBorder="1" applyProtection="1">
      <protection hidden="1"/>
    </xf>
    <xf numFmtId="4" fontId="5" fillId="3" borderId="5" xfId="0" applyNumberFormat="1" applyFont="1" applyFill="1" applyBorder="1" applyProtection="1">
      <protection hidden="1"/>
    </xf>
    <xf numFmtId="0" fontId="5" fillId="3" borderId="6" xfId="0" applyFont="1" applyFill="1" applyBorder="1" applyProtection="1">
      <protection hidden="1"/>
    </xf>
    <xf numFmtId="0" fontId="7" fillId="0" borderId="0" xfId="0" applyFont="1" applyBorder="1" applyAlignment="1" applyProtection="1">
      <protection hidden="1"/>
    </xf>
    <xf numFmtId="0" fontId="3" fillId="0" borderId="14" xfId="0" applyFont="1" applyBorder="1" applyProtection="1">
      <protection hidden="1"/>
    </xf>
    <xf numFmtId="0" fontId="14" fillId="0" borderId="0" xfId="0" applyFont="1" applyBorder="1" applyProtection="1">
      <protection hidden="1"/>
    </xf>
    <xf numFmtId="0" fontId="16" fillId="0" borderId="0" xfId="0" applyFont="1" applyBorder="1" applyProtection="1">
      <protection hidden="1"/>
    </xf>
    <xf numFmtId="0" fontId="8" fillId="0" borderId="0" xfId="0" applyFont="1" applyProtection="1">
      <protection hidden="1"/>
    </xf>
    <xf numFmtId="0" fontId="2" fillId="0" borderId="5" xfId="0" applyFont="1" applyBorder="1" applyProtection="1">
      <protection hidden="1"/>
    </xf>
    <xf numFmtId="0" fontId="2" fillId="0" borderId="1" xfId="0" applyFont="1" applyBorder="1" applyProtection="1">
      <protection hidden="1"/>
    </xf>
    <xf numFmtId="4" fontId="2" fillId="2" borderId="1" xfId="0" applyNumberFormat="1" applyFont="1" applyFill="1" applyBorder="1" applyProtection="1">
      <protection locked="0" hidden="1"/>
    </xf>
    <xf numFmtId="4" fontId="2" fillId="3" borderId="5" xfId="0" applyNumberFormat="1" applyFont="1" applyFill="1" applyBorder="1" applyProtection="1">
      <protection hidden="1"/>
    </xf>
    <xf numFmtId="4" fontId="2" fillId="3" borderId="6" xfId="0" applyNumberFormat="1" applyFont="1" applyFill="1" applyBorder="1" applyProtection="1">
      <protection hidden="1"/>
    </xf>
    <xf numFmtId="4" fontId="8" fillId="0" borderId="0" xfId="0" applyNumberFormat="1" applyFont="1" applyBorder="1" applyProtection="1">
      <protection hidden="1"/>
    </xf>
    <xf numFmtId="0" fontId="8" fillId="0" borderId="0" xfId="0" applyFont="1" applyBorder="1" applyProtection="1">
      <protection hidden="1"/>
    </xf>
    <xf numFmtId="10" fontId="8" fillId="0" borderId="0" xfId="0" applyNumberFormat="1" applyFont="1" applyFill="1" applyBorder="1" applyProtection="1">
      <protection hidden="1"/>
    </xf>
    <xf numFmtId="0" fontId="6" fillId="0" borderId="14" xfId="0" applyFont="1" applyBorder="1" applyProtection="1">
      <protection hidden="1"/>
    </xf>
    <xf numFmtId="0" fontId="6" fillId="0" borderId="0" xfId="0" applyFont="1" applyBorder="1" applyProtection="1">
      <protection hidden="1"/>
    </xf>
    <xf numFmtId="4" fontId="7" fillId="0" borderId="0" xfId="0" applyNumberFormat="1" applyFont="1" applyBorder="1" applyAlignment="1" applyProtection="1">
      <alignment horizontal="center"/>
      <protection hidden="1"/>
    </xf>
    <xf numFmtId="10" fontId="7" fillId="0" borderId="0" xfId="0" applyNumberFormat="1" applyFont="1" applyFill="1" applyBorder="1" applyProtection="1">
      <protection hidden="1"/>
    </xf>
    <xf numFmtId="10" fontId="8" fillId="0" borderId="0" xfId="0" applyNumberFormat="1" applyFont="1" applyBorder="1" applyProtection="1">
      <protection hidden="1"/>
    </xf>
    <xf numFmtId="0" fontId="7" fillId="0" borderId="0" xfId="0" applyFont="1" applyBorder="1" applyAlignment="1" applyProtection="1">
      <alignment horizontal="center"/>
      <protection hidden="1"/>
    </xf>
    <xf numFmtId="0" fontId="17" fillId="0" borderId="0" xfId="0" applyFont="1" applyFill="1" applyBorder="1" applyProtection="1">
      <protection hidden="1"/>
    </xf>
    <xf numFmtId="4" fontId="2" fillId="0" borderId="1" xfId="0" applyNumberFormat="1" applyFont="1" applyBorder="1" applyProtection="1">
      <protection hidden="1"/>
    </xf>
    <xf numFmtId="0" fontId="2" fillId="0" borderId="14" xfId="0" applyFont="1" applyBorder="1" applyProtection="1">
      <protection hidden="1"/>
    </xf>
    <xf numFmtId="0" fontId="2" fillId="0" borderId="0" xfId="0" applyFont="1" applyBorder="1" applyProtection="1">
      <protection hidden="1"/>
    </xf>
    <xf numFmtId="4" fontId="2" fillId="0" borderId="0" xfId="0" applyNumberFormat="1" applyFont="1" applyBorder="1" applyProtection="1">
      <protection hidden="1"/>
    </xf>
    <xf numFmtId="0" fontId="17" fillId="0" borderId="0" xfId="0" applyFont="1" applyBorder="1" applyAlignment="1" applyProtection="1">
      <alignment horizontal="center"/>
      <protection hidden="1"/>
    </xf>
    <xf numFmtId="165" fontId="3" fillId="0" borderId="0" xfId="0" applyNumberFormat="1" applyFont="1" applyProtection="1">
      <protection hidden="1"/>
    </xf>
    <xf numFmtId="0" fontId="7" fillId="0" borderId="0" xfId="0" applyFont="1" applyBorder="1" applyAlignment="1" applyProtection="1">
      <alignment horizontal="left"/>
      <protection hidden="1"/>
    </xf>
    <xf numFmtId="4" fontId="7" fillId="0" borderId="0" xfId="0" applyNumberFormat="1" applyFont="1" applyBorder="1" applyProtection="1">
      <protection hidden="1"/>
    </xf>
    <xf numFmtId="4" fontId="8" fillId="0" borderId="0" xfId="0" applyNumberFormat="1" applyFont="1" applyFill="1" applyBorder="1" applyProtection="1">
      <protection hidden="1"/>
    </xf>
    <xf numFmtId="4" fontId="2" fillId="3" borderId="8" xfId="0" applyNumberFormat="1" applyFont="1" applyFill="1" applyBorder="1" applyProtection="1">
      <protection hidden="1"/>
    </xf>
    <xf numFmtId="4" fontId="2" fillId="3" borderId="9" xfId="0" applyNumberFormat="1" applyFont="1" applyFill="1" applyBorder="1" applyProtection="1">
      <protection hidden="1"/>
    </xf>
    <xf numFmtId="4" fontId="7" fillId="0" borderId="0" xfId="0" applyNumberFormat="1" applyFont="1" applyBorder="1" applyAlignment="1" applyProtection="1">
      <protection hidden="1"/>
    </xf>
    <xf numFmtId="4" fontId="4" fillId="0" borderId="0" xfId="0" applyNumberFormat="1" applyFont="1" applyBorder="1" applyProtection="1">
      <protection hidden="1"/>
    </xf>
    <xf numFmtId="4" fontId="2" fillId="0" borderId="0" xfId="0" applyNumberFormat="1" applyFont="1" applyProtection="1">
      <protection hidden="1"/>
    </xf>
    <xf numFmtId="0" fontId="31" fillId="0" borderId="0" xfId="0" applyFont="1" applyProtection="1">
      <protection hidden="1"/>
    </xf>
    <xf numFmtId="4" fontId="7" fillId="0" borderId="0" xfId="0" applyNumberFormat="1" applyFont="1" applyBorder="1" applyAlignment="1" applyProtection="1">
      <alignment horizontal="right"/>
      <protection hidden="1"/>
    </xf>
    <xf numFmtId="4" fontId="2" fillId="0" borderId="5" xfId="0" applyNumberFormat="1" applyFont="1" applyBorder="1" applyAlignment="1" applyProtection="1">
      <alignment horizontal="center"/>
      <protection hidden="1"/>
    </xf>
    <xf numFmtId="10" fontId="2" fillId="2" borderId="1" xfId="0" applyNumberFormat="1" applyFont="1" applyFill="1" applyBorder="1" applyProtection="1">
      <protection locked="0" hidden="1"/>
    </xf>
    <xf numFmtId="0" fontId="2" fillId="0" borderId="0" xfId="0" applyFont="1" applyProtection="1">
      <protection hidden="1"/>
    </xf>
    <xf numFmtId="4" fontId="2" fillId="4" borderId="15" xfId="0" applyNumberFormat="1" applyFont="1" applyFill="1" applyBorder="1" applyProtection="1">
      <protection hidden="1"/>
    </xf>
    <xf numFmtId="0" fontId="2" fillId="4" borderId="16" xfId="0" applyFont="1" applyFill="1" applyBorder="1" applyProtection="1">
      <protection hidden="1"/>
    </xf>
    <xf numFmtId="4" fontId="18" fillId="0" borderId="0" xfId="0" applyNumberFormat="1" applyFont="1" applyBorder="1" applyAlignment="1" applyProtection="1">
      <alignment horizontal="right"/>
      <protection hidden="1"/>
    </xf>
    <xf numFmtId="4" fontId="2" fillId="4" borderId="5" xfId="0" applyNumberFormat="1" applyFont="1" applyFill="1" applyBorder="1" applyProtection="1">
      <protection hidden="1"/>
    </xf>
    <xf numFmtId="4" fontId="2" fillId="4" borderId="6" xfId="0" applyNumberFormat="1" applyFont="1" applyFill="1" applyBorder="1" applyProtection="1">
      <protection hidden="1"/>
    </xf>
    <xf numFmtId="0" fontId="2" fillId="0" borderId="5" xfId="0" applyFont="1" applyBorder="1" applyAlignment="1" applyProtection="1">
      <alignment horizontal="center"/>
      <protection hidden="1"/>
    </xf>
    <xf numFmtId="9" fontId="2" fillId="4" borderId="5" xfId="0" applyNumberFormat="1" applyFont="1" applyFill="1" applyBorder="1" applyProtection="1">
      <protection hidden="1"/>
    </xf>
    <xf numFmtId="0" fontId="8" fillId="0" borderId="0" xfId="0" applyFont="1" applyBorder="1" applyAlignment="1" applyProtection="1">
      <alignment horizontal="center"/>
      <protection hidden="1"/>
    </xf>
    <xf numFmtId="4" fontId="14" fillId="0" borderId="0" xfId="0" applyNumberFormat="1" applyFont="1" applyBorder="1" applyProtection="1">
      <protection hidden="1"/>
    </xf>
    <xf numFmtId="4" fontId="8" fillId="0" borderId="0" xfId="0" applyNumberFormat="1" applyFont="1" applyBorder="1" applyAlignment="1" applyProtection="1">
      <alignment horizontal="right"/>
      <protection hidden="1"/>
    </xf>
    <xf numFmtId="0" fontId="13" fillId="0" borderId="0" xfId="0" applyFont="1" applyFill="1" applyBorder="1" applyAlignment="1" applyProtection="1">
      <alignment horizontal="center"/>
      <protection hidden="1"/>
    </xf>
    <xf numFmtId="0" fontId="2" fillId="4" borderId="8" xfId="0" applyFont="1" applyFill="1" applyBorder="1" applyProtection="1">
      <protection hidden="1"/>
    </xf>
    <xf numFmtId="4" fontId="2" fillId="4" borderId="9" xfId="0" applyNumberFormat="1" applyFont="1" applyFill="1" applyBorder="1" applyProtection="1">
      <protection hidden="1"/>
    </xf>
    <xf numFmtId="0" fontId="4" fillId="0" borderId="0" xfId="0" applyFont="1" applyProtection="1">
      <protection hidden="1"/>
    </xf>
    <xf numFmtId="0" fontId="12" fillId="0" borderId="10" xfId="0" applyFont="1" applyFill="1" applyBorder="1" applyProtection="1">
      <protection hidden="1"/>
    </xf>
    <xf numFmtId="4" fontId="13" fillId="0" borderId="10" xfId="0" applyNumberFormat="1" applyFont="1" applyFill="1" applyBorder="1" applyAlignment="1" applyProtection="1">
      <alignment horizontal="center"/>
      <protection hidden="1"/>
    </xf>
    <xf numFmtId="4" fontId="13" fillId="0" borderId="0" xfId="0" applyNumberFormat="1" applyFont="1" applyFill="1" applyBorder="1" applyAlignment="1" applyProtection="1">
      <alignment horizontal="center"/>
      <protection hidden="1"/>
    </xf>
    <xf numFmtId="0" fontId="12" fillId="0" borderId="11" xfId="0" applyFont="1" applyFill="1" applyBorder="1" applyAlignment="1" applyProtection="1">
      <protection hidden="1"/>
    </xf>
    <xf numFmtId="0" fontId="12" fillId="0" borderId="5" xfId="0" applyFont="1" applyFill="1" applyBorder="1" applyAlignment="1" applyProtection="1">
      <protection hidden="1"/>
    </xf>
    <xf numFmtId="4" fontId="12" fillId="0" borderId="6" xfId="0" applyNumberFormat="1" applyFont="1" applyFill="1" applyBorder="1" applyProtection="1">
      <protection hidden="1"/>
    </xf>
    <xf numFmtId="4" fontId="12" fillId="0" borderId="5" xfId="0" applyNumberFormat="1" applyFont="1" applyFill="1" applyBorder="1" applyProtection="1">
      <protection hidden="1"/>
    </xf>
    <xf numFmtId="4" fontId="12" fillId="0" borderId="1" xfId="0" applyNumberFormat="1" applyFont="1" applyFill="1" applyBorder="1" applyProtection="1">
      <protection hidden="1"/>
    </xf>
    <xf numFmtId="4" fontId="13" fillId="0" borderId="11" xfId="0" applyNumberFormat="1" applyFont="1" applyFill="1" applyBorder="1" applyProtection="1">
      <protection hidden="1"/>
    </xf>
    <xf numFmtId="4" fontId="13" fillId="0" borderId="0" xfId="0" applyNumberFormat="1" applyFont="1" applyFill="1" applyBorder="1" applyProtection="1">
      <protection hidden="1"/>
    </xf>
    <xf numFmtId="0" fontId="7" fillId="0" borderId="0" xfId="0" applyFont="1" applyAlignment="1" applyProtection="1">
      <alignment horizontal="right"/>
      <protection hidden="1"/>
    </xf>
    <xf numFmtId="0" fontId="12" fillId="0" borderId="11" xfId="0" applyFont="1" applyFill="1" applyBorder="1" applyProtection="1">
      <protection hidden="1"/>
    </xf>
    <xf numFmtId="0" fontId="12" fillId="0" borderId="5" xfId="0" applyFont="1" applyFill="1" applyBorder="1" applyProtection="1">
      <protection hidden="1"/>
    </xf>
    <xf numFmtId="9" fontId="12" fillId="0" borderId="11" xfId="0" applyNumberFormat="1" applyFont="1" applyFill="1" applyBorder="1" applyAlignment="1" applyProtection="1">
      <alignment horizontal="right"/>
      <protection hidden="1"/>
    </xf>
    <xf numFmtId="9" fontId="12" fillId="0" borderId="5" xfId="0" applyNumberFormat="1" applyFont="1" applyFill="1" applyBorder="1" applyProtection="1">
      <protection hidden="1"/>
    </xf>
    <xf numFmtId="0" fontId="12" fillId="0" borderId="1" xfId="0" applyFont="1" applyFill="1" applyBorder="1" applyAlignment="1" applyProtection="1">
      <alignment horizontal="right"/>
      <protection hidden="1"/>
    </xf>
    <xf numFmtId="4" fontId="8" fillId="0" borderId="0" xfId="0" applyNumberFormat="1" applyFont="1" applyAlignment="1" applyProtection="1">
      <alignment horizontal="center"/>
      <protection hidden="1"/>
    </xf>
    <xf numFmtId="0" fontId="7" fillId="0" borderId="0" xfId="0" applyFont="1" applyProtection="1">
      <protection hidden="1"/>
    </xf>
    <xf numFmtId="4" fontId="8" fillId="0" borderId="0" xfId="0" applyNumberFormat="1" applyFont="1" applyProtection="1">
      <protection hidden="1"/>
    </xf>
    <xf numFmtId="4" fontId="5" fillId="0" borderId="11" xfId="0" applyNumberFormat="1" applyFont="1" applyBorder="1" applyProtection="1">
      <protection hidden="1"/>
    </xf>
    <xf numFmtId="0" fontId="13" fillId="0" borderId="12" xfId="0" applyFont="1" applyFill="1" applyBorder="1" applyProtection="1">
      <protection hidden="1"/>
    </xf>
    <xf numFmtId="0" fontId="13" fillId="0" borderId="8" xfId="0" applyFont="1" applyFill="1" applyBorder="1" applyProtection="1">
      <protection hidden="1"/>
    </xf>
    <xf numFmtId="4" fontId="13" fillId="0" borderId="9" xfId="0" applyNumberFormat="1" applyFont="1" applyFill="1" applyBorder="1" applyProtection="1">
      <protection hidden="1"/>
    </xf>
    <xf numFmtId="4" fontId="13" fillId="0" borderId="8" xfId="0" applyNumberFormat="1" applyFont="1" applyFill="1" applyBorder="1" applyProtection="1">
      <protection hidden="1"/>
    </xf>
    <xf numFmtId="4" fontId="13" fillId="0" borderId="7" xfId="0" applyNumberFormat="1" applyFont="1" applyFill="1" applyBorder="1" applyProtection="1">
      <protection hidden="1"/>
    </xf>
    <xf numFmtId="4" fontId="13" fillId="0" borderId="12" xfId="0" applyNumberFormat="1" applyFont="1" applyFill="1" applyBorder="1" applyProtection="1">
      <protection hidden="1"/>
    </xf>
    <xf numFmtId="0" fontId="11" fillId="0" borderId="0" xfId="0" applyFont="1" applyFill="1" applyBorder="1" applyAlignment="1" applyProtection="1">
      <alignment horizontal="center"/>
      <protection hidden="1"/>
    </xf>
    <xf numFmtId="0" fontId="9" fillId="0" borderId="2" xfId="0" applyFont="1" applyFill="1" applyBorder="1" applyAlignment="1" applyProtection="1">
      <alignment horizontal="center"/>
      <protection hidden="1"/>
    </xf>
    <xf numFmtId="4" fontId="9" fillId="0" borderId="3" xfId="0" applyNumberFormat="1" applyFont="1" applyFill="1" applyBorder="1" applyProtection="1">
      <protection hidden="1"/>
    </xf>
    <xf numFmtId="0" fontId="9" fillId="0" borderId="3" xfId="0" applyFont="1" applyFill="1" applyBorder="1" applyAlignment="1" applyProtection="1">
      <alignment horizontal="center"/>
      <protection hidden="1"/>
    </xf>
    <xf numFmtId="0" fontId="9" fillId="0" borderId="4" xfId="0" applyFont="1" applyFill="1" applyBorder="1" applyAlignment="1" applyProtection="1">
      <alignment horizontal="center"/>
      <protection hidden="1"/>
    </xf>
    <xf numFmtId="0" fontId="9" fillId="0" borderId="0" xfId="0" applyFont="1" applyFill="1" applyBorder="1" applyAlignment="1" applyProtection="1">
      <alignment horizontal="center"/>
      <protection hidden="1"/>
    </xf>
    <xf numFmtId="0" fontId="9" fillId="0" borderId="5" xfId="0" applyFont="1" applyFill="1" applyBorder="1" applyProtection="1">
      <protection hidden="1"/>
    </xf>
    <xf numFmtId="4" fontId="10" fillId="0" borderId="1" xfId="0" applyNumberFormat="1" applyFont="1" applyFill="1" applyBorder="1" applyProtection="1">
      <protection hidden="1"/>
    </xf>
    <xf numFmtId="10" fontId="9" fillId="0" borderId="1" xfId="0" applyNumberFormat="1" applyFont="1" applyFill="1" applyBorder="1" applyAlignment="1" applyProtection="1">
      <alignment horizontal="center"/>
      <protection hidden="1"/>
    </xf>
    <xf numFmtId="4" fontId="9" fillId="0" borderId="6" xfId="0" applyNumberFormat="1" applyFont="1" applyFill="1" applyBorder="1" applyProtection="1">
      <protection hidden="1"/>
    </xf>
    <xf numFmtId="4" fontId="9" fillId="0" borderId="0" xfId="0" applyNumberFormat="1" applyFont="1" applyFill="1" applyBorder="1" applyProtection="1">
      <protection hidden="1"/>
    </xf>
    <xf numFmtId="0" fontId="19" fillId="0" borderId="5" xfId="0" applyFont="1" applyFill="1" applyBorder="1" applyAlignment="1" applyProtection="1">
      <alignment wrapText="1"/>
      <protection hidden="1"/>
    </xf>
    <xf numFmtId="4" fontId="9" fillId="0" borderId="1" xfId="0" applyNumberFormat="1" applyFont="1" applyFill="1" applyBorder="1" applyProtection="1">
      <protection hidden="1"/>
    </xf>
    <xf numFmtId="4" fontId="7" fillId="0" borderId="0" xfId="0" applyNumberFormat="1" applyFont="1" applyProtection="1">
      <protection hidden="1"/>
    </xf>
    <xf numFmtId="0" fontId="20" fillId="0" borderId="5" xfId="0" applyFont="1" applyFill="1" applyBorder="1" applyAlignment="1" applyProtection="1">
      <alignment wrapText="1"/>
      <protection hidden="1"/>
    </xf>
    <xf numFmtId="0" fontId="11" fillId="0" borderId="8" xfId="0" applyFont="1" applyFill="1" applyBorder="1" applyAlignment="1" applyProtection="1">
      <alignment wrapText="1"/>
      <protection hidden="1"/>
    </xf>
    <xf numFmtId="4" fontId="11" fillId="0" borderId="7" xfId="0" applyNumberFormat="1" applyFont="1" applyFill="1" applyBorder="1" applyProtection="1">
      <protection hidden="1"/>
    </xf>
    <xf numFmtId="4" fontId="11" fillId="0" borderId="9" xfId="0" applyNumberFormat="1" applyFont="1" applyFill="1" applyBorder="1" applyProtection="1">
      <protection hidden="1"/>
    </xf>
    <xf numFmtId="4" fontId="11" fillId="0" borderId="0" xfId="0" applyNumberFormat="1" applyFont="1" applyFill="1" applyBorder="1" applyProtection="1">
      <protection hidden="1"/>
    </xf>
    <xf numFmtId="164" fontId="23" fillId="0" borderId="0" xfId="0" applyNumberFormat="1" applyFont="1" applyProtection="1">
      <protection hidden="1"/>
    </xf>
    <xf numFmtId="4" fontId="23" fillId="0" borderId="0" xfId="0" applyNumberFormat="1" applyFont="1" applyProtection="1">
      <protection hidden="1"/>
    </xf>
    <xf numFmtId="0" fontId="11" fillId="0" borderId="17" xfId="0" applyFont="1" applyFill="1" applyBorder="1" applyAlignment="1" applyProtection="1">
      <alignment horizontal="center"/>
      <protection hidden="1"/>
    </xf>
    <xf numFmtId="0" fontId="11" fillId="0" borderId="18" xfId="0" applyFont="1" applyFill="1" applyBorder="1" applyAlignment="1" applyProtection="1">
      <alignment horizontal="center"/>
      <protection hidden="1"/>
    </xf>
    <xf numFmtId="0" fontId="11" fillId="0" borderId="19" xfId="0" applyFont="1" applyFill="1" applyBorder="1" applyAlignment="1" applyProtection="1">
      <alignment horizontal="center"/>
      <protection hidden="1"/>
    </xf>
    <xf numFmtId="4" fontId="13" fillId="0" borderId="15" xfId="0" applyNumberFormat="1" applyFont="1" applyFill="1" applyBorder="1" applyAlignment="1" applyProtection="1">
      <alignment horizontal="center"/>
      <protection hidden="1"/>
    </xf>
    <xf numFmtId="4" fontId="13" fillId="0" borderId="20" xfId="0" applyNumberFormat="1" applyFont="1" applyFill="1" applyBorder="1" applyAlignment="1" applyProtection="1">
      <alignment horizontal="center"/>
      <protection hidden="1"/>
    </xf>
    <xf numFmtId="4" fontId="13" fillId="0" borderId="16" xfId="0" applyNumberFormat="1" applyFont="1" applyFill="1" applyBorder="1" applyAlignment="1" applyProtection="1">
      <alignment horizontal="center"/>
      <protection hidden="1"/>
    </xf>
    <xf numFmtId="0" fontId="13" fillId="0" borderId="15" xfId="0" applyFont="1" applyFill="1" applyBorder="1" applyAlignment="1" applyProtection="1">
      <alignment horizontal="center"/>
      <protection hidden="1"/>
    </xf>
    <xf numFmtId="0" fontId="13" fillId="0" borderId="16" xfId="0" applyFont="1" applyFill="1" applyBorder="1" applyAlignment="1" applyProtection="1">
      <alignment horizontal="center"/>
      <protection hidden="1"/>
    </xf>
    <xf numFmtId="0" fontId="13" fillId="0" borderId="17" xfId="0" applyFont="1" applyFill="1" applyBorder="1" applyAlignment="1" applyProtection="1">
      <alignment horizontal="center"/>
      <protection hidden="1"/>
    </xf>
    <xf numFmtId="0" fontId="13" fillId="0" borderId="18" xfId="0" applyFont="1" applyFill="1" applyBorder="1" applyAlignment="1" applyProtection="1">
      <alignment horizontal="center"/>
      <protection hidden="1"/>
    </xf>
    <xf numFmtId="0" fontId="13" fillId="0" borderId="19" xfId="0" applyFont="1" applyFill="1" applyBorder="1" applyAlignment="1" applyProtection="1">
      <alignment horizontal="center"/>
      <protection hidden="1"/>
    </xf>
    <xf numFmtId="0" fontId="22" fillId="0" borderId="17" xfId="0" applyFont="1" applyBorder="1" applyAlignment="1" applyProtection="1">
      <alignment horizontal="center" wrapText="1"/>
      <protection hidden="1"/>
    </xf>
    <xf numFmtId="0" fontId="22" fillId="0" borderId="18" xfId="0" applyFont="1" applyBorder="1" applyAlignment="1" applyProtection="1">
      <alignment horizontal="center" wrapText="1"/>
      <protection hidden="1"/>
    </xf>
    <xf numFmtId="0" fontId="22" fillId="0" borderId="19" xfId="0" applyFont="1" applyBorder="1" applyAlignment="1" applyProtection="1">
      <alignment horizontal="center" wrapText="1"/>
      <protection hidden="1"/>
    </xf>
    <xf numFmtId="4" fontId="21" fillId="2" borderId="21" xfId="0" applyNumberFormat="1" applyFont="1" applyFill="1" applyBorder="1" applyAlignment="1" applyProtection="1">
      <alignment horizontal="center"/>
      <protection hidden="1"/>
    </xf>
    <xf numFmtId="4" fontId="21" fillId="2" borderId="22" xfId="0" applyNumberFormat="1" applyFont="1" applyFill="1" applyBorder="1" applyAlignment="1" applyProtection="1">
      <alignment horizontal="center"/>
      <protection hidden="1"/>
    </xf>
    <xf numFmtId="4" fontId="21" fillId="2" borderId="23" xfId="0" applyNumberFormat="1" applyFont="1" applyFill="1" applyBorder="1" applyAlignment="1" applyProtection="1">
      <alignment horizontal="center"/>
      <protection hidden="1"/>
    </xf>
    <xf numFmtId="0" fontId="2" fillId="0" borderId="5" xfId="0" applyFont="1" applyBorder="1" applyAlignment="1" applyProtection="1">
      <alignment horizontal="left"/>
      <protection hidden="1"/>
    </xf>
    <xf numFmtId="0" fontId="2" fillId="0" borderId="1" xfId="0" applyFont="1" applyBorder="1" applyAlignment="1" applyProtection="1">
      <alignment horizontal="left"/>
      <protection hidden="1"/>
    </xf>
    <xf numFmtId="0" fontId="7" fillId="0" borderId="0" xfId="0" applyFont="1" applyAlignment="1" applyProtection="1">
      <alignment horizontal="right"/>
      <protection hidden="1"/>
    </xf>
    <xf numFmtId="0" fontId="33" fillId="5" borderId="24" xfId="1" applyFont="1" applyBorder="1" applyAlignment="1" applyProtection="1">
      <alignment horizontal="center" vertical="center"/>
      <protection hidden="1"/>
    </xf>
    <xf numFmtId="0" fontId="33" fillId="5" borderId="25" xfId="1" applyFont="1" applyBorder="1" applyAlignment="1" applyProtection="1">
      <alignment horizontal="center" vertical="center"/>
      <protection hidden="1"/>
    </xf>
    <xf numFmtId="0" fontId="33" fillId="5" borderId="26" xfId="1" applyFont="1" applyBorder="1" applyAlignment="1" applyProtection="1">
      <alignment horizontal="center" vertical="center"/>
      <protection hidden="1"/>
    </xf>
    <xf numFmtId="0" fontId="22" fillId="0" borderId="0" xfId="0" applyFont="1" applyBorder="1" applyAlignment="1" applyProtection="1">
      <alignment horizontal="center" wrapText="1"/>
      <protection hidden="1"/>
    </xf>
    <xf numFmtId="4" fontId="5" fillId="3" borderId="2" xfId="0" applyNumberFormat="1" applyFont="1" applyFill="1" applyBorder="1" applyProtection="1">
      <protection hidden="1"/>
    </xf>
    <xf numFmtId="0" fontId="5" fillId="3" borderId="4" xfId="0" applyFont="1" applyFill="1" applyBorder="1" applyProtection="1">
      <protection hidden="1"/>
    </xf>
    <xf numFmtId="4" fontId="26" fillId="3" borderId="17" xfId="0" applyNumberFormat="1" applyFont="1" applyFill="1" applyBorder="1" applyAlignment="1" applyProtection="1">
      <alignment horizontal="center" wrapText="1"/>
      <protection hidden="1"/>
    </xf>
    <xf numFmtId="4" fontId="26" fillId="3" borderId="19" xfId="0" applyNumberFormat="1" applyFont="1" applyFill="1" applyBorder="1" applyAlignment="1" applyProtection="1">
      <alignment horizontal="center" wrapText="1"/>
      <protection hidden="1"/>
    </xf>
  </cellXfs>
  <cellStyles count="2">
    <cellStyle name="Bueno" xfId="1" builtinId="2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1"/>
  <sheetViews>
    <sheetView tabSelected="1" workbookViewId="0">
      <selection activeCell="D5" sqref="D5"/>
    </sheetView>
  </sheetViews>
  <sheetFormatPr baseColWidth="10" defaultRowHeight="15" x14ac:dyDescent="0.2"/>
  <cols>
    <col min="1" max="1" width="1.7109375" style="9" customWidth="1"/>
    <col min="2" max="2" width="17.42578125" style="9" customWidth="1"/>
    <col min="3" max="3" width="16.140625" style="9" customWidth="1"/>
    <col min="4" max="4" width="13" style="10" customWidth="1"/>
    <col min="5" max="6" width="8.5703125" style="11" customWidth="1"/>
    <col min="7" max="7" width="12.140625" style="11" customWidth="1"/>
    <col min="8" max="8" width="12.85546875" style="11" customWidth="1"/>
    <col min="9" max="9" width="6.28515625" style="11" customWidth="1"/>
    <col min="10" max="10" width="18.140625" style="11" customWidth="1"/>
    <col min="11" max="11" width="15.85546875" style="12" customWidth="1"/>
    <col min="12" max="12" width="6.7109375" style="12" customWidth="1"/>
    <col min="13" max="13" width="15.42578125" style="12" bestFit="1" customWidth="1"/>
    <col min="14" max="14" width="8.28515625" style="12" bestFit="1" customWidth="1"/>
    <col min="15" max="15" width="29.42578125" style="12" bestFit="1" customWidth="1"/>
    <col min="16" max="16" width="11.85546875" style="12" customWidth="1"/>
    <col min="17" max="16384" width="11.42578125" style="9"/>
  </cols>
  <sheetData>
    <row r="1" spans="1:24" ht="15.75" thickBot="1" x14ac:dyDescent="0.25"/>
    <row r="2" spans="1:24" ht="51.75" customHeight="1" thickBot="1" x14ac:dyDescent="0.25">
      <c r="B2" s="133" t="s">
        <v>42</v>
      </c>
      <c r="C2" s="134"/>
      <c r="D2" s="134"/>
      <c r="E2" s="134"/>
      <c r="F2" s="134"/>
      <c r="G2" s="134"/>
      <c r="H2" s="135"/>
      <c r="I2" s="145"/>
      <c r="J2" s="148" t="s">
        <v>40</v>
      </c>
      <c r="K2" s="149"/>
      <c r="L2" s="13"/>
      <c r="M2" s="142" t="s">
        <v>52</v>
      </c>
      <c r="N2" s="143"/>
      <c r="O2" s="144"/>
      <c r="R2" s="14"/>
      <c r="S2" s="14"/>
      <c r="T2" s="14"/>
      <c r="U2" s="14"/>
      <c r="V2" s="15"/>
      <c r="W2" s="15"/>
      <c r="X2" s="16"/>
    </row>
    <row r="3" spans="1:24" ht="15" customHeight="1" thickBot="1" x14ac:dyDescent="0.25">
      <c r="A3" s="17"/>
      <c r="B3" s="136" t="s">
        <v>13</v>
      </c>
      <c r="C3" s="137"/>
      <c r="D3" s="137"/>
      <c r="E3" s="138"/>
      <c r="F3" s="18"/>
      <c r="G3" s="18"/>
      <c r="H3" s="19"/>
      <c r="I3" s="18"/>
      <c r="J3" s="146"/>
      <c r="K3" s="147"/>
      <c r="L3" s="13"/>
      <c r="M3" s="1" t="s">
        <v>53</v>
      </c>
      <c r="N3" s="2" t="s">
        <v>54</v>
      </c>
      <c r="O3" s="2" t="s">
        <v>55</v>
      </c>
      <c r="R3" s="22"/>
      <c r="S3" s="22"/>
      <c r="T3" s="22"/>
      <c r="U3" s="22"/>
      <c r="V3" s="22"/>
      <c r="W3" s="22"/>
      <c r="X3" s="16"/>
    </row>
    <row r="4" spans="1:24" ht="15.75" customHeight="1" thickBot="1" x14ac:dyDescent="0.25">
      <c r="A4" s="17"/>
      <c r="B4" s="23"/>
      <c r="C4" s="17"/>
      <c r="D4" s="17"/>
      <c r="E4" s="17"/>
      <c r="F4" s="18"/>
      <c r="G4" s="18"/>
      <c r="H4" s="19"/>
      <c r="I4" s="18"/>
      <c r="J4" s="20"/>
      <c r="K4" s="21"/>
      <c r="L4" s="13"/>
      <c r="M4" s="3" t="s">
        <v>56</v>
      </c>
      <c r="N4" s="4">
        <v>11</v>
      </c>
      <c r="O4" s="5" t="s">
        <v>57</v>
      </c>
      <c r="R4" s="24"/>
      <c r="S4" s="24"/>
      <c r="T4" s="25" t="s">
        <v>15</v>
      </c>
      <c r="U4" s="25" t="s">
        <v>16</v>
      </c>
      <c r="V4" s="16"/>
      <c r="W4" s="16"/>
      <c r="X4" s="26"/>
    </row>
    <row r="5" spans="1:24" ht="15.75" customHeight="1" thickBot="1" x14ac:dyDescent="0.25">
      <c r="A5" s="17"/>
      <c r="B5" s="27" t="s">
        <v>68</v>
      </c>
      <c r="C5" s="28"/>
      <c r="D5" s="29"/>
      <c r="E5" s="17"/>
      <c r="F5" s="18"/>
      <c r="G5" s="18"/>
      <c r="H5" s="19"/>
      <c r="I5" s="18"/>
      <c r="J5" s="30" t="s">
        <v>36</v>
      </c>
      <c r="K5" s="31">
        <f>ROUND(D5*D9/D8,2)</f>
        <v>0</v>
      </c>
      <c r="L5" s="13"/>
      <c r="M5" s="6" t="s">
        <v>56</v>
      </c>
      <c r="N5" s="7">
        <v>111</v>
      </c>
      <c r="O5" s="8" t="s">
        <v>58</v>
      </c>
      <c r="R5" s="22" t="s">
        <v>14</v>
      </c>
      <c r="S5" s="22"/>
      <c r="T5" s="32">
        <f>X9</f>
        <v>0</v>
      </c>
      <c r="U5" s="32" t="e">
        <f>D11+V11</f>
        <v>#DIV/0!</v>
      </c>
      <c r="V5" s="16"/>
      <c r="W5" s="33" t="s">
        <v>28</v>
      </c>
      <c r="X5" s="34" t="e">
        <f>F32/T10</f>
        <v>#DIV/0!</v>
      </c>
    </row>
    <row r="6" spans="1:24" ht="15.75" customHeight="1" thickBot="1" x14ac:dyDescent="0.25">
      <c r="A6" s="17"/>
      <c r="B6" s="35"/>
      <c r="C6" s="36"/>
      <c r="D6" s="36"/>
      <c r="E6" s="18"/>
      <c r="F6" s="18"/>
      <c r="G6" s="18"/>
      <c r="H6" s="19"/>
      <c r="I6" s="18"/>
      <c r="J6" s="30"/>
      <c r="K6" s="31"/>
      <c r="L6" s="13"/>
      <c r="M6" s="6" t="s">
        <v>56</v>
      </c>
      <c r="N6" s="7">
        <v>1111</v>
      </c>
      <c r="O6" s="8" t="s">
        <v>59</v>
      </c>
      <c r="R6" s="37" t="s">
        <v>5</v>
      </c>
      <c r="S6" s="38">
        <f>D14</f>
        <v>0.13</v>
      </c>
      <c r="T6" s="32">
        <f>ROUND(T5*D14,2)</f>
        <v>0</v>
      </c>
      <c r="U6" s="32" t="e">
        <f>ROUND(U5*D14,2)</f>
        <v>#DIV/0!</v>
      </c>
      <c r="V6" s="16"/>
      <c r="W6" s="33" t="s">
        <v>29</v>
      </c>
      <c r="X6" s="39" t="e">
        <f>100%-X5</f>
        <v>#DIV/0!</v>
      </c>
    </row>
    <row r="7" spans="1:24" ht="15.75" customHeight="1" thickBot="1" x14ac:dyDescent="0.25">
      <c r="A7" s="17"/>
      <c r="B7" s="27" t="s">
        <v>0</v>
      </c>
      <c r="C7" s="28"/>
      <c r="D7" s="29">
        <v>20</v>
      </c>
      <c r="E7" s="18"/>
      <c r="F7" s="18"/>
      <c r="G7" s="18"/>
      <c r="H7" s="19"/>
      <c r="I7" s="18"/>
      <c r="J7" s="30" t="s">
        <v>38</v>
      </c>
      <c r="K7" s="31">
        <f>ROUND(K5*D7/D9,2)</f>
        <v>0</v>
      </c>
      <c r="L7" s="13"/>
      <c r="M7" s="6" t="s">
        <v>56</v>
      </c>
      <c r="N7" s="7">
        <v>1112</v>
      </c>
      <c r="O7" s="8" t="s">
        <v>60</v>
      </c>
      <c r="R7" s="37" t="s">
        <v>6</v>
      </c>
      <c r="S7" s="38">
        <f>D15</f>
        <v>0.06</v>
      </c>
      <c r="T7" s="32">
        <f>ROUND(T5*$D$15,2)</f>
        <v>0</v>
      </c>
      <c r="U7" s="32" t="e">
        <f>ROUND(U5*D15,2)</f>
        <v>#DIV/0!</v>
      </c>
      <c r="V7" s="16"/>
      <c r="W7" s="16"/>
      <c r="X7" s="40"/>
    </row>
    <row r="8" spans="1:24" ht="15.75" customHeight="1" thickBot="1" x14ac:dyDescent="0.25">
      <c r="B8" s="27" t="s">
        <v>1</v>
      </c>
      <c r="C8" s="28"/>
      <c r="D8" s="29">
        <v>80</v>
      </c>
      <c r="E8" s="18"/>
      <c r="F8" s="18"/>
      <c r="G8" s="18"/>
      <c r="H8" s="19"/>
      <c r="I8" s="18"/>
      <c r="J8" s="30" t="s">
        <v>37</v>
      </c>
      <c r="K8" s="31">
        <f>ROUND(K5*D8/D9,2)</f>
        <v>0</v>
      </c>
      <c r="L8" s="13"/>
      <c r="M8" s="6" t="s">
        <v>56</v>
      </c>
      <c r="N8" s="7">
        <v>112</v>
      </c>
      <c r="O8" s="8" t="s">
        <v>61</v>
      </c>
      <c r="R8" s="37" t="s">
        <v>3</v>
      </c>
      <c r="S8" s="41"/>
      <c r="T8" s="32">
        <f>SUM(T5:T7)</f>
        <v>0</v>
      </c>
      <c r="U8" s="32" t="e">
        <f>SUM(U5:U7)</f>
        <v>#DIV/0!</v>
      </c>
      <c r="V8" s="16"/>
      <c r="W8" s="16"/>
      <c r="X8" s="40"/>
    </row>
    <row r="9" spans="1:24" ht="15.75" customHeight="1" thickBot="1" x14ac:dyDescent="0.25">
      <c r="A9" s="17"/>
      <c r="B9" s="27"/>
      <c r="C9" s="28"/>
      <c r="D9" s="42">
        <f>SUM(D7:D8)</f>
        <v>100</v>
      </c>
      <c r="E9" s="18"/>
      <c r="F9" s="18"/>
      <c r="G9" s="18"/>
      <c r="H9" s="19"/>
      <c r="I9" s="18"/>
      <c r="J9" s="30"/>
      <c r="K9" s="31"/>
      <c r="L9" s="13"/>
      <c r="M9" s="6" t="s">
        <v>56</v>
      </c>
      <c r="N9" s="7">
        <v>113</v>
      </c>
      <c r="O9" s="8" t="s">
        <v>62</v>
      </c>
      <c r="R9" s="40" t="s">
        <v>7</v>
      </c>
      <c r="S9" s="38">
        <f>D17</f>
        <v>0.21</v>
      </c>
      <c r="T9" s="32">
        <f>T8*D17</f>
        <v>0</v>
      </c>
      <c r="U9" s="32" t="e">
        <f>U8*D17</f>
        <v>#DIV/0!</v>
      </c>
      <c r="V9" s="16"/>
      <c r="W9" s="32">
        <f>D5*D9/D8</f>
        <v>0</v>
      </c>
      <c r="X9" s="32">
        <f>(W9/(1+D17))/(1+D14+D15)</f>
        <v>0</v>
      </c>
    </row>
    <row r="10" spans="1:24" ht="15.75" customHeight="1" thickBot="1" x14ac:dyDescent="0.25">
      <c r="A10" s="17"/>
      <c r="B10" s="43"/>
      <c r="C10" s="44"/>
      <c r="D10" s="45"/>
      <c r="E10" s="17"/>
      <c r="F10" s="18"/>
      <c r="G10" s="18"/>
      <c r="H10" s="19"/>
      <c r="I10" s="18"/>
      <c r="J10" s="30" t="s">
        <v>41</v>
      </c>
      <c r="K10" s="31">
        <f>ROUND(K5*D17,2)</f>
        <v>0</v>
      </c>
      <c r="L10" s="13"/>
      <c r="M10" s="6" t="s">
        <v>56</v>
      </c>
      <c r="N10" s="7">
        <v>114</v>
      </c>
      <c r="O10" s="8" t="s">
        <v>63</v>
      </c>
      <c r="R10" s="46" t="s">
        <v>4</v>
      </c>
      <c r="S10" s="46"/>
      <c r="T10" s="32">
        <f>SUM(T8:T9)</f>
        <v>0</v>
      </c>
      <c r="U10" s="32" t="e">
        <f>SUM(U8:U9)</f>
        <v>#DIV/0!</v>
      </c>
      <c r="V10" s="16"/>
      <c r="W10" s="16"/>
      <c r="X10" s="40"/>
    </row>
    <row r="11" spans="1:24" ht="15.75" thickBot="1" x14ac:dyDescent="0.25">
      <c r="A11" s="17"/>
      <c r="B11" s="139" t="s">
        <v>27</v>
      </c>
      <c r="C11" s="140"/>
      <c r="D11" s="29"/>
      <c r="E11" s="17"/>
      <c r="F11" s="18"/>
      <c r="G11" s="18"/>
      <c r="H11" s="19"/>
      <c r="I11" s="18"/>
      <c r="J11" s="30"/>
      <c r="K11" s="31"/>
      <c r="L11" s="13"/>
      <c r="M11" s="6" t="s">
        <v>56</v>
      </c>
      <c r="N11" s="7">
        <v>116</v>
      </c>
      <c r="O11" s="8" t="s">
        <v>64</v>
      </c>
      <c r="Q11" s="47"/>
      <c r="R11" s="48" t="s">
        <v>19</v>
      </c>
      <c r="S11" s="48"/>
      <c r="T11" s="49">
        <f>T5-D11</f>
        <v>0</v>
      </c>
      <c r="U11" s="49" t="e">
        <f>ROUND((H26/(1+D17))/(1+D14+D15),2)</f>
        <v>#DIV/0!</v>
      </c>
      <c r="V11" s="50" t="e">
        <f>SUM(T11:U11)</f>
        <v>#DIV/0!</v>
      </c>
      <c r="W11" s="26"/>
      <c r="X11" s="16"/>
    </row>
    <row r="12" spans="1:24" ht="15.75" thickBot="1" x14ac:dyDescent="0.25">
      <c r="A12" s="17"/>
      <c r="B12" s="23"/>
      <c r="C12" s="17"/>
      <c r="D12" s="17"/>
      <c r="E12" s="17"/>
      <c r="F12" s="18"/>
      <c r="G12" s="18"/>
      <c r="H12" s="19"/>
      <c r="I12" s="18"/>
      <c r="J12" s="51" t="s">
        <v>39</v>
      </c>
      <c r="K12" s="52">
        <f>K5+K10</f>
        <v>0</v>
      </c>
      <c r="L12" s="13"/>
      <c r="M12" s="3" t="s">
        <v>56</v>
      </c>
      <c r="N12" s="4">
        <v>21</v>
      </c>
      <c r="O12" s="5" t="s">
        <v>65</v>
      </c>
      <c r="Q12" s="47"/>
      <c r="R12" s="53"/>
      <c r="S12" s="53"/>
      <c r="T12" s="53"/>
      <c r="U12" s="53" t="s">
        <v>3</v>
      </c>
      <c r="V12" s="49" t="e">
        <f>D11+V11</f>
        <v>#DIV/0!</v>
      </c>
      <c r="W12" s="26"/>
      <c r="X12" s="16"/>
    </row>
    <row r="13" spans="1:24" ht="15.75" thickBot="1" x14ac:dyDescent="0.25">
      <c r="A13" s="54"/>
      <c r="B13" s="23"/>
      <c r="C13" s="17"/>
      <c r="D13" s="17"/>
      <c r="E13" s="17"/>
      <c r="F13" s="18"/>
      <c r="G13" s="18"/>
      <c r="H13" s="19"/>
      <c r="I13" s="18"/>
      <c r="J13" s="55"/>
      <c r="K13" s="56"/>
      <c r="L13" s="13"/>
      <c r="M13" s="6" t="s">
        <v>56</v>
      </c>
      <c r="N13" s="7">
        <v>211</v>
      </c>
      <c r="O13" s="8" t="s">
        <v>66</v>
      </c>
      <c r="R13" s="57" t="s">
        <v>20</v>
      </c>
      <c r="S13" s="53"/>
      <c r="T13" s="22"/>
      <c r="U13" s="22" t="s">
        <v>21</v>
      </c>
      <c r="V13" s="22"/>
      <c r="W13" s="26"/>
      <c r="X13" s="32"/>
    </row>
    <row r="14" spans="1:24" ht="15.75" thickBot="1" x14ac:dyDescent="0.25">
      <c r="A14" s="17"/>
      <c r="B14" s="58" t="s">
        <v>25</v>
      </c>
      <c r="C14" s="17"/>
      <c r="D14" s="59">
        <v>0.13</v>
      </c>
      <c r="E14" s="36"/>
      <c r="F14" s="18"/>
      <c r="G14" s="18"/>
      <c r="H14" s="19"/>
      <c r="I14" s="18"/>
      <c r="J14" s="55"/>
      <c r="K14" s="60"/>
      <c r="L14" s="60"/>
      <c r="M14" s="6" t="s">
        <v>56</v>
      </c>
      <c r="N14" s="7">
        <v>2111</v>
      </c>
      <c r="O14" s="8" t="s">
        <v>67</v>
      </c>
      <c r="R14" s="32"/>
      <c r="S14" s="49">
        <f>ROUND(D5*D9/D8,2)</f>
        <v>0</v>
      </c>
      <c r="T14" s="32"/>
      <c r="U14" s="49">
        <f>ROUND((D5*D9/D8)*(1+D17),2)</f>
        <v>0</v>
      </c>
      <c r="V14" s="33"/>
      <c r="W14" s="14"/>
      <c r="X14" s="26"/>
    </row>
    <row r="15" spans="1:24" x14ac:dyDescent="0.2">
      <c r="A15" s="17"/>
      <c r="B15" s="58" t="s">
        <v>26</v>
      </c>
      <c r="C15" s="17"/>
      <c r="D15" s="59">
        <v>0.06</v>
      </c>
      <c r="E15" s="36"/>
      <c r="F15" s="18"/>
      <c r="G15" s="18"/>
      <c r="H15" s="19"/>
      <c r="I15" s="18"/>
      <c r="J15" s="61"/>
      <c r="K15" s="62" t="s">
        <v>43</v>
      </c>
      <c r="L15" s="13"/>
      <c r="M15" s="13"/>
      <c r="N15" s="13"/>
      <c r="O15" s="13"/>
      <c r="R15" s="32"/>
      <c r="S15" s="32"/>
      <c r="T15" s="63" t="s">
        <v>23</v>
      </c>
      <c r="U15" s="50">
        <f>U14/(1+D17)</f>
        <v>0</v>
      </c>
      <c r="V15" s="33"/>
      <c r="W15" s="32"/>
      <c r="X15" s="26"/>
    </row>
    <row r="16" spans="1:24" x14ac:dyDescent="0.2">
      <c r="A16" s="17"/>
      <c r="B16" s="23"/>
      <c r="C16" s="17"/>
      <c r="D16" s="36"/>
      <c r="E16" s="36"/>
      <c r="F16" s="18"/>
      <c r="G16" s="18"/>
      <c r="H16" s="19"/>
      <c r="I16" s="18"/>
      <c r="J16" s="64" t="s">
        <v>44</v>
      </c>
      <c r="K16" s="65">
        <f>D5/J18</f>
        <v>0</v>
      </c>
      <c r="L16" s="13"/>
      <c r="M16" s="13"/>
      <c r="N16" s="13"/>
      <c r="O16" s="13"/>
      <c r="R16" s="39">
        <f>D7/100</f>
        <v>0.2</v>
      </c>
      <c r="S16" s="32">
        <f>ROUND(S14*R16,2)</f>
        <v>0</v>
      </c>
      <c r="T16" s="39">
        <f>D7/D9</f>
        <v>0.2</v>
      </c>
      <c r="U16" s="32">
        <f>ROUND(T16*U15,2)</f>
        <v>0</v>
      </c>
      <c r="V16" s="33"/>
      <c r="W16" s="32"/>
      <c r="X16" s="16"/>
    </row>
    <row r="17" spans="1:24" x14ac:dyDescent="0.2">
      <c r="A17" s="17"/>
      <c r="B17" s="66" t="s">
        <v>7</v>
      </c>
      <c r="C17" s="17"/>
      <c r="D17" s="59">
        <v>0.21</v>
      </c>
      <c r="E17" s="45"/>
      <c r="F17" s="18"/>
      <c r="G17" s="18"/>
      <c r="H17" s="19"/>
      <c r="I17" s="18"/>
      <c r="J17" s="67">
        <f>D7/100</f>
        <v>0.2</v>
      </c>
      <c r="K17" s="65">
        <f>J17*K16</f>
        <v>0</v>
      </c>
      <c r="L17" s="13"/>
      <c r="M17" s="13"/>
      <c r="N17" s="13"/>
      <c r="O17" s="13"/>
      <c r="R17" s="39">
        <f>D8/D9</f>
        <v>0.8</v>
      </c>
      <c r="S17" s="32">
        <f>ROUND(S14*R17,2)</f>
        <v>0</v>
      </c>
      <c r="T17" s="39">
        <f>D8/D9</f>
        <v>0.8</v>
      </c>
      <c r="U17" s="32">
        <f>ROUND(T17*U15,2)</f>
        <v>0</v>
      </c>
      <c r="V17" s="68" t="s">
        <v>24</v>
      </c>
      <c r="W17" s="32"/>
      <c r="X17" s="26"/>
    </row>
    <row r="18" spans="1:24" ht="15.75" thickBot="1" x14ac:dyDescent="0.25">
      <c r="A18" s="17"/>
      <c r="B18" s="23"/>
      <c r="C18" s="17"/>
      <c r="D18" s="17"/>
      <c r="E18" s="45"/>
      <c r="F18" s="18"/>
      <c r="G18" s="18"/>
      <c r="H18" s="19"/>
      <c r="I18" s="18"/>
      <c r="J18" s="67">
        <f>D8/100</f>
        <v>0.8</v>
      </c>
      <c r="K18" s="65">
        <f>J18*K16</f>
        <v>0</v>
      </c>
      <c r="L18" s="13"/>
      <c r="M18" s="13"/>
      <c r="N18" s="13"/>
      <c r="O18" s="13"/>
      <c r="R18" s="24"/>
      <c r="S18" s="69"/>
      <c r="T18" s="70" t="s">
        <v>22</v>
      </c>
      <c r="U18" s="32">
        <f>ROUND(D17*U15,2)</f>
        <v>0</v>
      </c>
      <c r="V18" s="49">
        <f>U16+U18</f>
        <v>0</v>
      </c>
      <c r="W18" s="32"/>
      <c r="X18" s="26"/>
    </row>
    <row r="19" spans="1:24" ht="13.5" thickBot="1" x14ac:dyDescent="0.25">
      <c r="A19" s="17"/>
      <c r="B19" s="130" t="s">
        <v>9</v>
      </c>
      <c r="C19" s="131"/>
      <c r="D19" s="131"/>
      <c r="E19" s="131"/>
      <c r="F19" s="131"/>
      <c r="G19" s="131"/>
      <c r="H19" s="132"/>
      <c r="I19" s="71"/>
      <c r="J19" s="72" t="s">
        <v>45</v>
      </c>
      <c r="K19" s="73">
        <f>SUM(K17:K18)</f>
        <v>0</v>
      </c>
      <c r="L19" s="13"/>
      <c r="M19" s="13"/>
      <c r="N19" s="13"/>
      <c r="O19" s="13"/>
      <c r="P19" s="74"/>
    </row>
    <row r="20" spans="1:24" ht="12.75" x14ac:dyDescent="0.2">
      <c r="A20" s="17"/>
      <c r="B20" s="75"/>
      <c r="C20" s="128" t="s">
        <v>8</v>
      </c>
      <c r="D20" s="129"/>
      <c r="E20" s="125" t="s">
        <v>2</v>
      </c>
      <c r="F20" s="126"/>
      <c r="G20" s="127"/>
      <c r="H20" s="76" t="s">
        <v>4</v>
      </c>
      <c r="I20" s="77"/>
      <c r="J20" s="74"/>
      <c r="K20" s="74"/>
      <c r="L20" s="74"/>
      <c r="M20" s="74"/>
      <c r="N20" s="74"/>
      <c r="O20" s="74"/>
      <c r="P20" s="74"/>
    </row>
    <row r="21" spans="1:24" ht="12.75" x14ac:dyDescent="0.2">
      <c r="A21" s="17"/>
      <c r="B21" s="78" t="s">
        <v>12</v>
      </c>
      <c r="C21" s="79"/>
      <c r="D21" s="80" t="e">
        <f>ROUND((D5*X5)*D9/D8,2)</f>
        <v>#DIV/0!</v>
      </c>
      <c r="E21" s="81"/>
      <c r="F21" s="82"/>
      <c r="G21" s="80" t="e">
        <f>ROUND((D5*X6)*D9/D8,2)</f>
        <v>#DIV/0!</v>
      </c>
      <c r="H21" s="83" t="e">
        <f>SUM(D21:G21)</f>
        <v>#DIV/0!</v>
      </c>
      <c r="I21" s="84"/>
      <c r="J21" s="141" t="s">
        <v>49</v>
      </c>
      <c r="K21" s="141"/>
      <c r="L21" s="85"/>
      <c r="M21" s="85"/>
      <c r="N21" s="85"/>
      <c r="O21" s="85"/>
      <c r="P21" s="74"/>
    </row>
    <row r="22" spans="1:24" ht="7.5" customHeight="1" x14ac:dyDescent="0.2">
      <c r="A22" s="17"/>
      <c r="B22" s="86"/>
      <c r="C22" s="87"/>
      <c r="D22" s="80"/>
      <c r="E22" s="81"/>
      <c r="F22" s="82"/>
      <c r="G22" s="80"/>
      <c r="H22" s="83"/>
      <c r="I22" s="84"/>
      <c r="J22" s="26"/>
      <c r="K22" s="26"/>
      <c r="L22" s="26"/>
      <c r="M22" s="26"/>
      <c r="N22" s="26"/>
      <c r="O22" s="26"/>
      <c r="P22" s="74"/>
    </row>
    <row r="23" spans="1:24" ht="12.75" x14ac:dyDescent="0.2">
      <c r="B23" s="88" t="s">
        <v>30</v>
      </c>
      <c r="C23" s="89">
        <f>D7/D9</f>
        <v>0.2</v>
      </c>
      <c r="D23" s="80" t="e">
        <f>D21*C23</f>
        <v>#DIV/0!</v>
      </c>
      <c r="E23" s="90" t="s">
        <v>18</v>
      </c>
      <c r="F23" s="89">
        <f>D7/D9</f>
        <v>0.2</v>
      </c>
      <c r="G23" s="80" t="e">
        <f>G21*C23</f>
        <v>#DIV/0!</v>
      </c>
      <c r="H23" s="83" t="e">
        <f>ROUND(H21*F23,2)</f>
        <v>#DIV/0!</v>
      </c>
      <c r="I23" s="84"/>
      <c r="J23" s="26"/>
      <c r="K23" s="91" t="s">
        <v>50</v>
      </c>
      <c r="L23" s="91"/>
      <c r="M23" s="91"/>
      <c r="N23" s="91"/>
      <c r="O23" s="91"/>
      <c r="P23" s="74"/>
    </row>
    <row r="24" spans="1:24" ht="12.75" x14ac:dyDescent="0.2">
      <c r="B24" s="88" t="s">
        <v>31</v>
      </c>
      <c r="C24" s="89">
        <f>D8/D9</f>
        <v>0.8</v>
      </c>
      <c r="D24" s="80" t="e">
        <f>D21*C24</f>
        <v>#DIV/0!</v>
      </c>
      <c r="E24" s="90" t="s">
        <v>17</v>
      </c>
      <c r="F24" s="89">
        <f>D8/D9</f>
        <v>0.8</v>
      </c>
      <c r="G24" s="80" t="e">
        <f>G21*C24</f>
        <v>#DIV/0!</v>
      </c>
      <c r="H24" s="83" t="e">
        <f>ROUND(H21*F24,2)</f>
        <v>#DIV/0!</v>
      </c>
      <c r="I24" s="84"/>
      <c r="J24" s="92" t="s">
        <v>51</v>
      </c>
      <c r="K24" s="93"/>
      <c r="L24" s="93"/>
      <c r="M24" s="93"/>
      <c r="N24" s="93"/>
      <c r="O24" s="93"/>
      <c r="P24" s="74"/>
    </row>
    <row r="25" spans="1:24" ht="6.75" customHeight="1" x14ac:dyDescent="0.2">
      <c r="B25" s="86"/>
      <c r="C25" s="87"/>
      <c r="D25" s="80"/>
      <c r="E25" s="81"/>
      <c r="F25" s="82"/>
      <c r="G25" s="80"/>
      <c r="H25" s="94"/>
      <c r="I25" s="18"/>
      <c r="J25" s="26"/>
      <c r="K25" s="93"/>
      <c r="L25" s="93"/>
      <c r="M25" s="93"/>
      <c r="N25" s="93"/>
      <c r="O25" s="93"/>
      <c r="P25" s="74"/>
    </row>
    <row r="26" spans="1:24" ht="12.75" x14ac:dyDescent="0.2">
      <c r="B26" s="88" t="s">
        <v>35</v>
      </c>
      <c r="C26" s="89">
        <f>D17</f>
        <v>0.21</v>
      </c>
      <c r="D26" s="80" t="e">
        <f>ROUND(D21*C26,2)</f>
        <v>#DIV/0!</v>
      </c>
      <c r="E26" s="81"/>
      <c r="F26" s="82"/>
      <c r="G26" s="80"/>
      <c r="H26" s="83" t="e">
        <f>D26+G26</f>
        <v>#DIV/0!</v>
      </c>
      <c r="I26" s="84"/>
      <c r="J26" s="26"/>
      <c r="K26" s="93"/>
      <c r="L26" s="93"/>
      <c r="M26" s="93"/>
      <c r="N26" s="93"/>
      <c r="O26" s="93"/>
      <c r="P26" s="74"/>
    </row>
    <row r="27" spans="1:24" ht="6.75" customHeight="1" x14ac:dyDescent="0.2">
      <c r="B27" s="86"/>
      <c r="C27" s="87"/>
      <c r="D27" s="80"/>
      <c r="E27" s="81"/>
      <c r="F27" s="82"/>
      <c r="G27" s="80"/>
      <c r="H27" s="83"/>
      <c r="I27" s="84"/>
      <c r="J27" s="26"/>
      <c r="K27" s="93"/>
      <c r="L27" s="93"/>
      <c r="M27" s="93"/>
      <c r="N27" s="93"/>
      <c r="O27" s="93"/>
      <c r="P27" s="74"/>
    </row>
    <row r="28" spans="1:24" ht="13.5" thickBot="1" x14ac:dyDescent="0.25">
      <c r="A28" s="74"/>
      <c r="B28" s="95" t="s">
        <v>3</v>
      </c>
      <c r="C28" s="96"/>
      <c r="D28" s="97" t="e">
        <f>SUM(D23:D26)</f>
        <v>#DIV/0!</v>
      </c>
      <c r="E28" s="98"/>
      <c r="F28" s="99"/>
      <c r="G28" s="97" t="e">
        <f>SUM(G23:G27)</f>
        <v>#DIV/0!</v>
      </c>
      <c r="H28" s="100" t="e">
        <f>SUM(H23:H26)</f>
        <v>#DIV/0!</v>
      </c>
      <c r="I28" s="84"/>
      <c r="J28" s="26" t="s">
        <v>46</v>
      </c>
      <c r="K28" s="93">
        <v>18750</v>
      </c>
      <c r="L28" s="93"/>
      <c r="M28" s="93"/>
      <c r="N28" s="93"/>
      <c r="O28" s="93"/>
      <c r="P28" s="74"/>
    </row>
    <row r="29" spans="1:24" ht="13.5" thickBot="1" x14ac:dyDescent="0.25">
      <c r="B29" s="122" t="s">
        <v>10</v>
      </c>
      <c r="C29" s="123"/>
      <c r="D29" s="123"/>
      <c r="E29" s="123"/>
      <c r="F29" s="123"/>
      <c r="G29" s="123"/>
      <c r="H29" s="124"/>
      <c r="I29" s="101"/>
      <c r="J29" s="26" t="s">
        <v>47</v>
      </c>
      <c r="K29" s="93">
        <v>16666.669999999998</v>
      </c>
      <c r="L29" s="93"/>
      <c r="M29" s="93"/>
      <c r="N29" s="93"/>
      <c r="O29" s="93"/>
      <c r="P29" s="74"/>
    </row>
    <row r="30" spans="1:24" ht="12.75" x14ac:dyDescent="0.2">
      <c r="B30" s="102"/>
      <c r="C30" s="103" t="s">
        <v>11</v>
      </c>
      <c r="D30" s="103" t="s">
        <v>5</v>
      </c>
      <c r="E30" s="103" t="s">
        <v>6</v>
      </c>
      <c r="F30" s="103" t="s">
        <v>3</v>
      </c>
      <c r="G30" s="104"/>
      <c r="H30" s="105" t="s">
        <v>4</v>
      </c>
      <c r="I30" s="106"/>
      <c r="J30" s="26" t="s">
        <v>48</v>
      </c>
      <c r="K30" s="93">
        <f>K28-K29</f>
        <v>2083.3300000000017</v>
      </c>
      <c r="L30" s="93"/>
      <c r="M30" s="93"/>
      <c r="N30" s="93"/>
      <c r="O30" s="93"/>
      <c r="P30" s="74"/>
    </row>
    <row r="31" spans="1:24" ht="12.75" x14ac:dyDescent="0.2">
      <c r="B31" s="107"/>
      <c r="C31" s="108"/>
      <c r="D31" s="109">
        <f>D14</f>
        <v>0.13</v>
      </c>
      <c r="E31" s="109">
        <f>D15</f>
        <v>0.06</v>
      </c>
      <c r="F31" s="109"/>
      <c r="G31" s="109">
        <f>D17</f>
        <v>0.21</v>
      </c>
      <c r="H31" s="110"/>
      <c r="I31" s="111"/>
      <c r="J31" s="26"/>
      <c r="K31" s="26"/>
      <c r="L31" s="26"/>
      <c r="M31" s="26"/>
      <c r="N31" s="26"/>
      <c r="O31" s="26"/>
      <c r="P31" s="74"/>
    </row>
    <row r="32" spans="1:24" ht="22.5" x14ac:dyDescent="0.2">
      <c r="B32" s="112" t="s">
        <v>32</v>
      </c>
      <c r="C32" s="113">
        <f>D11</f>
        <v>0</v>
      </c>
      <c r="D32" s="113">
        <f>ROUND(C32*D31,2)</f>
        <v>0</v>
      </c>
      <c r="E32" s="113">
        <f>ROUND(C32*E31,2)</f>
        <v>0</v>
      </c>
      <c r="F32" s="113">
        <f>SUM(C32:E32)</f>
        <v>0</v>
      </c>
      <c r="G32" s="113">
        <f>ROUND(F32*G31,2)</f>
        <v>0</v>
      </c>
      <c r="H32" s="110">
        <f>F32+F32*G31</f>
        <v>0</v>
      </c>
      <c r="I32" s="111"/>
      <c r="J32" s="26" t="s">
        <v>38</v>
      </c>
      <c r="K32" s="114">
        <f>K17+K30</f>
        <v>2083.3300000000017</v>
      </c>
      <c r="L32" s="114"/>
      <c r="M32" s="114"/>
      <c r="N32" s="114"/>
      <c r="O32" s="114"/>
      <c r="P32" s="74"/>
    </row>
    <row r="33" spans="2:16" ht="22.5" x14ac:dyDescent="0.2">
      <c r="B33" s="115" t="s">
        <v>33</v>
      </c>
      <c r="C33" s="113" t="e">
        <f>ROUND(F33/(1+D31+E31),2)</f>
        <v>#DIV/0!</v>
      </c>
      <c r="D33" s="113" t="e">
        <f>ROUND(C33*D31,2)</f>
        <v>#DIV/0!</v>
      </c>
      <c r="E33" s="113" t="e">
        <f>ROUND(C33*E31,2)</f>
        <v>#DIV/0!</v>
      </c>
      <c r="F33" s="113" t="e">
        <f>ROUND(H33/(1+G31),2)</f>
        <v>#DIV/0!</v>
      </c>
      <c r="G33" s="113" t="e">
        <f>ROUND(F33*G31,2)</f>
        <v>#DIV/0!</v>
      </c>
      <c r="H33" s="110" t="e">
        <f>H28-H32</f>
        <v>#DIV/0!</v>
      </c>
      <c r="I33" s="111"/>
      <c r="J33" s="26"/>
      <c r="K33" s="26"/>
      <c r="L33" s="26"/>
      <c r="M33" s="26"/>
      <c r="N33" s="26"/>
      <c r="O33" s="26"/>
      <c r="P33" s="9"/>
    </row>
    <row r="34" spans="2:16" ht="24.75" thickBot="1" x14ac:dyDescent="0.25">
      <c r="B34" s="116" t="s">
        <v>34</v>
      </c>
      <c r="C34" s="117" t="e">
        <f t="shared" ref="C34:H34" si="0">SUM(C32:C33)</f>
        <v>#DIV/0!</v>
      </c>
      <c r="D34" s="117" t="e">
        <f t="shared" si="0"/>
        <v>#DIV/0!</v>
      </c>
      <c r="E34" s="117" t="e">
        <f t="shared" si="0"/>
        <v>#DIV/0!</v>
      </c>
      <c r="F34" s="117" t="e">
        <f t="shared" si="0"/>
        <v>#DIV/0!</v>
      </c>
      <c r="G34" s="117" t="e">
        <f t="shared" si="0"/>
        <v>#DIV/0!</v>
      </c>
      <c r="H34" s="118" t="e">
        <f t="shared" si="0"/>
        <v>#DIV/0!</v>
      </c>
      <c r="I34" s="119"/>
      <c r="J34" s="74"/>
      <c r="K34" s="74"/>
      <c r="L34" s="74"/>
      <c r="M34" s="74"/>
      <c r="N34" s="74"/>
      <c r="O34" s="74"/>
      <c r="P34" s="9"/>
    </row>
    <row r="35" spans="2:16" ht="12.75" x14ac:dyDescent="0.2"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</row>
    <row r="36" spans="2:16" ht="12.75" x14ac:dyDescent="0.2">
      <c r="D36" s="9"/>
      <c r="E36" s="9"/>
      <c r="F36" s="9"/>
      <c r="G36" s="9"/>
      <c r="H36" s="9"/>
      <c r="I36" s="9"/>
      <c r="J36" s="9"/>
      <c r="K36" s="74"/>
      <c r="L36" s="74"/>
      <c r="M36" s="74"/>
      <c r="N36" s="74"/>
      <c r="O36" s="74"/>
      <c r="P36" s="9"/>
    </row>
    <row r="37" spans="2:16" ht="12.75" x14ac:dyDescent="0.2">
      <c r="D37" s="9"/>
      <c r="E37" s="9"/>
      <c r="F37" s="9"/>
      <c r="G37" s="9"/>
      <c r="H37" s="9"/>
      <c r="I37" s="9"/>
      <c r="J37" s="9"/>
      <c r="K37" s="74"/>
      <c r="L37" s="74"/>
      <c r="M37" s="74"/>
      <c r="N37" s="74"/>
      <c r="O37" s="74"/>
      <c r="P37" s="9"/>
    </row>
    <row r="38" spans="2:16" ht="12.75" x14ac:dyDescent="0.2"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2">
      <c r="B39" s="12"/>
      <c r="C39" s="12"/>
      <c r="D39" s="120"/>
      <c r="E39" s="120"/>
    </row>
    <row r="40" spans="2:16" x14ac:dyDescent="0.2">
      <c r="D40" s="121"/>
      <c r="E40" s="121"/>
    </row>
    <row r="41" spans="2:16" x14ac:dyDescent="0.2">
      <c r="D41" s="121"/>
      <c r="E41" s="121"/>
    </row>
  </sheetData>
  <sheetProtection algorithmName="SHA-512" hashValue="mP+KbyHcHBlgcR1aCJHk6iCHyjIPAJLP3FYLXqdYWEjFufuHmEe2YVjtlDZR8eN0iyp/1UDk6c3hcDYni+yCVw==" saltValue="Ir7xjy0pLZ6ZRv/VAU8fCQ==" spinCount="100000" sheet="1" objects="1" scenarios="1"/>
  <mergeCells count="10">
    <mergeCell ref="J2:K2"/>
    <mergeCell ref="B3:E3"/>
    <mergeCell ref="B11:C11"/>
    <mergeCell ref="J21:K21"/>
    <mergeCell ref="M2:O2"/>
    <mergeCell ref="B29:H29"/>
    <mergeCell ref="E20:G20"/>
    <mergeCell ref="C20:D20"/>
    <mergeCell ref="B19:H19"/>
    <mergeCell ref="B2:H2"/>
  </mergeCells>
  <phoneticPr fontId="1" type="noConversion"/>
  <pageMargins left="0.56000000000000005" right="0.26" top="0.31" bottom="0.19" header="0" footer="0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INV IVA NO SUBV</vt:lpstr>
      <vt:lpstr>'INV IVA NO SUBV'!Área_de_impresión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fomylr</dc:creator>
  <cp:lastModifiedBy>José Carlos Blanco García</cp:lastModifiedBy>
  <cp:lastPrinted>2014-06-10T07:54:28Z</cp:lastPrinted>
  <dcterms:created xsi:type="dcterms:W3CDTF">2012-09-06T08:05:20Z</dcterms:created>
  <dcterms:modified xsi:type="dcterms:W3CDTF">2020-07-16T08:22:44Z</dcterms:modified>
</cp:coreProperties>
</file>